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theme/theme1.xml" ContentType="application/vnd.openxmlformats-officedocument.theme+xml"/>
  <Override PartName="/xl/sharedStrings.xml" ContentType="application/vnd.openxmlformats-officedocument.spreadsheetml.sharedString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a9e187bb282e4975" /></Relationships>
</file>

<file path=xl/workbook.xml><?xml version="1.0" encoding="utf-8"?>
<x:workbook xmlns:x="http://schemas.openxmlformats.org/spreadsheetml/2006/main">
  <x:sheets>
    <x:sheet xmlns:r="http://schemas.openxmlformats.org/officeDocument/2006/relationships" name="Comparador" sheetId="1" r:id="Readeb540d48b4d9a"/>
    <x:sheet xmlns:r="http://schemas.openxmlformats.org/officeDocument/2006/relationships" name="Cómo usar" sheetId="2" r:id="R763adc271f314466"/>
  </x:sheets>
</x:workbook>
</file>

<file path=xl/sharedStrings.xml><?xml version="1.0" encoding="utf-8"?>
<x:sst xmlns:x="http://schemas.openxmlformats.org/spreadsheetml/2006/main"/>
</file>

<file path=xl/styles.xml><?xml version="1.0" encoding="utf-8"?>
<x:styleSheet xmlns:x="http://schemas.openxmlformats.org/spreadsheetml/2006/main">
  <x:numFmts count="5">
    <x:numFmt numFmtId="200" formatCode="#,##0.00"/>
    <x:numFmt numFmtId="201" formatCode="#,##0.0000"/>
    <x:numFmt numFmtId="202" formatCode="#,##0.0"/>
    <x:numFmt numFmtId="203" formatCode="0.0%"/>
    <x:numFmt numFmtId="204" formatCode="dd/mm/yyyy"/>
  </x:numFmts>
  <x:fonts count="7">
    <x:font>
      <x:sz val="11"/>
      <x:name val="Carlito"/>
    </x:font>
    <x:font>
      <x:b/>
      <x:sz val="15"/>
      <x:color rgb="FF111827"/>
      <x:name val="Arial"/>
    </x:font>
    <x:font>
      <x:i/>
      <x:sz val="10"/>
      <x:color rgb="FF4B5563"/>
      <x:name val="Arial"/>
    </x:font>
    <x:font>
      <x:b/>
      <x:sz val="10"/>
      <x:color rgb="FFFFFFFF"/>
      <x:name val="Arial"/>
    </x:font>
    <x:font>
      <x:sz val="10"/>
      <x:color rgb="FF111827"/>
      <x:name val="Arial"/>
    </x:font>
    <x:font>
      <x:b/>
      <x:sz val="10"/>
      <x:color rgb="FF312E81"/>
      <x:name val="Arial"/>
    </x:font>
    <x:font>
      <x:sz val="10"/>
      <x:color rgb="FF374151"/>
      <x:name val="Arial"/>
    </x:font>
  </x:fonts>
  <x:fills count="6">
    <x:fill>
      <x:patternFill patternType="none"/>
    </x:fill>
    <x:fill>
      <x:patternFill patternType="gray125"/>
    </x:fill>
    <x:fill>
      <x:patternFill patternType="solid">
        <x:fgColor rgb="FF312E81"/>
      </x:patternFill>
    </x:fill>
    <x:fill>
      <x:patternFill patternType="solid">
        <x:fgColor rgb="FFFFF4CC"/>
      </x:patternFill>
    </x:fill>
    <x:fill>
      <x:patternFill patternType="solid">
        <x:fgColor rgb="FFF1F5F9"/>
      </x:patternFill>
    </x:fill>
    <x:fill>
      <x:patternFill patternType="solid">
        <x:fgColor rgb="FFF3F4F6"/>
      </x:patternFill>
    </x:fill>
  </x:fills>
  <x:borders count="4">
    <x:border>
      <x:left/>
      <x:right/>
      <x:top/>
      <x:bottom/>
      <x:diagonal/>
    </x:border>
    <x:border>
      <x:left/>
      <x:right/>
      <x:top/>
      <x:bottom style="thin">
        <x:color rgb="FFE5E7EB"/>
      </x:bottom>
      <x:diagonal/>
    </x:border>
    <x:border>
      <x:left/>
      <x:right/>
      <x:top style="thin">
        <x:color rgb="FFE5E7EB"/>
      </x:top>
      <x:bottom style="thin">
        <x:color rgb="FFE5E7EB"/>
      </x:bottom>
      <x:diagonal/>
    </x:border>
    <x:border>
      <x:left/>
      <x:right/>
      <x:top style="thin">
        <x:color rgb="FFE5E7EB"/>
      </x:top>
      <x:bottom style="thin">
        <x:color rgb="FFCBD5E1"/>
      </x:bottom>
      <x:diagonal/>
    </x:border>
  </x:borders>
  <x:cellStyleXfs count="1">
    <x:xf numFmtId="0" fontId="0" fillId="0" borderId="0"/>
  </x:cellStyleXfs>
  <x:cellXfs count="45">
    <x:xf numFmtId="0" fontId="0" fillId="0" borderId="0" xfId="0"/>
    <x:xf numFmtId="0" fontId="1" fillId="0" borderId="0" xfId="0" applyNumberFormat="1" applyFont="1" applyFill="1" applyBorder="1"/>
    <x:xf numFmtId="0" fontId="2" fillId="0" borderId="0" xfId="0" applyNumberFormat="1" applyFont="1" applyFill="1" applyBorder="1"/>
    <x:xf numFmtId="0" fontId="0" fillId="2" borderId="0" xfId="0" applyNumberFormat="1" applyFont="1" applyFill="1" applyBorder="1"/>
    <x:xf numFmtId="0" fontId="3" fillId="2" borderId="0" xfId="0" applyNumberFormat="1" applyFont="1" applyFill="1" applyBorder="1"/>
    <x:xf numFmtId="0" fontId="3" fillId="2" borderId="0" xfId="0" applyNumberFormat="1" applyFont="1" applyFill="1" applyBorder="1" applyAlignment="1">
      <x:alignment wrapText="1"/>
    </x:xf>
    <x:xf numFmtId="0" fontId="3" fillId="2" borderId="0" xfId="0" applyNumberFormat="1" applyFont="1" applyFill="1" applyBorder="1" applyAlignment="1">
      <x:alignment horizontal="center" wrapText="1"/>
    </x:xf>
    <x:xf numFmtId="0" fontId="3" fillId="2" borderId="0" xfId="0" applyNumberFormat="1" applyFont="1" applyFill="1" applyBorder="1" applyAlignment="1">
      <x:alignment horizontal="center" vertical="center" wrapText="1"/>
    </x:xf>
    <x:xf numFmtId="0" fontId="0" fillId="3" borderId="0" xfId="0" applyNumberFormat="1" applyFont="1" applyFill="1" applyBorder="1"/>
    <x:xf numFmtId="0" fontId="4" fillId="3" borderId="0" xfId="0" applyNumberFormat="1" applyFont="1" applyFill="1" applyBorder="1"/>
    <x:xf numFmtId="0" fontId="4" fillId="3" borderId="0" xfId="0" applyNumberFormat="1" applyFont="1" applyFill="1" applyBorder="1" applyAlignment="1">
      <x:alignment vertical="center"/>
    </x:xf>
    <x:xf numFmtId="0" fontId="0" fillId="4" borderId="0" xfId="0" applyNumberFormat="1" applyFont="1" applyFill="1" applyBorder="1"/>
    <x:xf numFmtId="0" fontId="4" fillId="4" borderId="0" xfId="0" applyNumberFormat="1" applyFont="1" applyFill="1" applyBorder="1"/>
    <x:xf numFmtId="0" fontId="4" fillId="4" borderId="0" xfId="0" applyNumberFormat="1" applyFont="1" applyFill="1" applyBorder="1" applyAlignment="1">
      <x:alignment vertical="center"/>
    </x:xf>
    <x:xf numFmtId="0" fontId="3" fillId="2" borderId="1" xfId="0" applyNumberFormat="1" applyFont="1" applyFill="1" applyBorder="1" applyAlignment="1">
      <x:alignment horizontal="center" vertical="center" wrapText="1"/>
    </x:xf>
    <x:xf numFmtId="0" fontId="4" fillId="3" borderId="2" xfId="0" applyNumberFormat="1" applyFont="1" applyFill="1" applyBorder="1" applyAlignment="1">
      <x:alignment vertical="center"/>
    </x:xf>
    <x:xf numFmtId="0" fontId="4" fillId="4" borderId="2" xfId="0" applyNumberFormat="1" applyFont="1" applyFill="1" applyBorder="1" applyAlignment="1">
      <x:alignment vertical="center"/>
    </x:xf>
    <x:xf numFmtId="0" fontId="4" fillId="3" borderId="3" xfId="0" applyNumberFormat="1" applyFont="1" applyFill="1" applyBorder="1" applyAlignment="1">
      <x:alignment vertical="center"/>
    </x:xf>
    <x:xf numFmtId="0" fontId="4" fillId="4" borderId="3" xfId="0" applyNumberFormat="1" applyFont="1" applyFill="1" applyBorder="1" applyAlignment="1">
      <x:alignment vertical="center"/>
    </x:xf>
    <x:xf numFmtId="0" fontId="4" fillId="3" borderId="2" xfId="0" applyNumberFormat="1" applyFont="1" applyFill="1" applyBorder="1" applyAlignment="1">
      <x:alignment vertical="center" wrapText="1"/>
    </x:xf>
    <x:xf numFmtId="0" fontId="4" fillId="3" borderId="3" xfId="0" applyNumberFormat="1" applyFont="1" applyFill="1" applyBorder="1" applyAlignment="1">
      <x:alignment vertical="center" wrapText="1"/>
    </x:xf>
    <x:xf numFmtId="200" fontId="4" fillId="3" borderId="2" xfId="0" applyNumberFormat="1" applyFont="1" applyFill="1" applyBorder="1" applyAlignment="1">
      <x:alignment vertical="center" wrapText="1"/>
    </x:xf>
    <x:xf numFmtId="200" fontId="4" fillId="3" borderId="3" xfId="0" applyNumberFormat="1" applyFont="1" applyFill="1" applyBorder="1" applyAlignment="1">
      <x:alignment vertical="center" wrapText="1"/>
    </x:xf>
    <x:xf numFmtId="201" fontId="4" fillId="3" borderId="2" xfId="0" applyNumberFormat="1" applyFont="1" applyFill="1" applyBorder="1" applyAlignment="1">
      <x:alignment vertical="center" wrapText="1"/>
    </x:xf>
    <x:xf numFmtId="201" fontId="4" fillId="3" borderId="3" xfId="0" applyNumberFormat="1" applyFont="1" applyFill="1" applyBorder="1" applyAlignment="1">
      <x:alignment vertical="center" wrapText="1"/>
    </x:xf>
    <x:xf numFmtId="202" fontId="4" fillId="3" borderId="2" xfId="0" applyNumberFormat="1" applyFont="1" applyFill="1" applyBorder="1" applyAlignment="1">
      <x:alignment vertical="center" wrapText="1"/>
    </x:xf>
    <x:xf numFmtId="202" fontId="4" fillId="3" borderId="3" xfId="0" applyNumberFormat="1" applyFont="1" applyFill="1" applyBorder="1" applyAlignment="1">
      <x:alignment vertical="center" wrapText="1"/>
    </x:xf>
    <x:xf numFmtId="200" fontId="4" fillId="4" borderId="2" xfId="0" applyNumberFormat="1" applyFont="1" applyFill="1" applyBorder="1" applyAlignment="1">
      <x:alignment vertical="center"/>
    </x:xf>
    <x:xf numFmtId="200" fontId="4" fillId="4" borderId="3" xfId="0" applyNumberFormat="1" applyFont="1" applyFill="1" applyBorder="1" applyAlignment="1">
      <x:alignment vertical="center"/>
    </x:xf>
    <x:xf numFmtId="203" fontId="4" fillId="4" borderId="2" xfId="0" applyNumberFormat="1" applyFont="1" applyFill="1" applyBorder="1" applyAlignment="1">
      <x:alignment vertical="center"/>
    </x:xf>
    <x:xf numFmtId="203" fontId="4" fillId="4" borderId="3" xfId="0" applyNumberFormat="1" applyFont="1" applyFill="1" applyBorder="1" applyAlignment="1">
      <x:alignment vertical="center"/>
    </x:xf>
    <x:xf numFmtId="204" fontId="4" fillId="3" borderId="2" xfId="0" applyNumberFormat="1" applyFont="1" applyFill="1" applyBorder="1" applyAlignment="1">
      <x:alignment vertical="center" wrapText="1"/>
    </x:xf>
    <x:xf numFmtId="204" fontId="4" fillId="3" borderId="3" xfId="0" applyNumberFormat="1" applyFont="1" applyFill="1" applyBorder="1" applyAlignment="1">
      <x:alignment vertical="center" wrapText="1"/>
    </x:xf>
    <x:xf numFmtId="0" fontId="0" fillId="5" borderId="0" xfId="0" applyNumberFormat="1" applyFont="1" applyFill="1" applyBorder="1"/>
    <x:xf numFmtId="0" fontId="5" fillId="5" borderId="0" xfId="0" applyNumberFormat="1" applyFont="1" applyFill="1" applyBorder="1"/>
    <x:xf numFmtId="0" fontId="5" fillId="5" borderId="0" xfId="0" applyNumberFormat="1" applyFont="1" applyFill="1" applyBorder="1" applyAlignment="1">
      <x:alignment wrapText="1"/>
    </x:xf>
    <x:xf numFmtId="0" fontId="5" fillId="5" borderId="0" xfId="0" applyNumberFormat="1" applyFont="1" applyFill="1" applyBorder="1" applyAlignment="1">
      <x:alignment vertical="top" wrapText="1"/>
    </x:xf>
    <x:xf numFmtId="0" fontId="6" fillId="0" borderId="0" xfId="0" applyNumberFormat="1" applyFont="1" applyFill="1" applyBorder="1"/>
    <x:xf numFmtId="0" fontId="6" fillId="0" borderId="0" xfId="0" applyNumberFormat="1" applyFont="1" applyFill="1" applyBorder="1" applyAlignment="1">
      <x:alignment wrapText="1"/>
    </x:xf>
    <x:xf numFmtId="0" fontId="6" fillId="0" borderId="0" xfId="0" applyNumberFormat="1" applyFont="1" applyFill="1" applyBorder="1" applyAlignment="1">
      <x:alignment vertical="top" wrapText="1"/>
    </x:xf>
    <x:xf numFmtId="0" fontId="1" fillId="0" borderId="1" xfId="0" applyNumberFormat="1" applyFont="1" applyFill="1" applyBorder="1"/>
    <x:xf numFmtId="0" fontId="5" fillId="5" borderId="2" xfId="0" applyNumberFormat="1" applyFont="1" applyFill="1" applyBorder="1" applyAlignment="1">
      <x:alignment vertical="top" wrapText="1"/>
    </x:xf>
    <x:xf numFmtId="0" fontId="6" fillId="0" borderId="2" xfId="0" applyNumberFormat="1" applyFont="1" applyFill="1" applyBorder="1" applyAlignment="1">
      <x:alignment vertical="top" wrapText="1"/>
    </x:xf>
    <x:xf numFmtId="0" fontId="5" fillId="5" borderId="3" xfId="0" applyNumberFormat="1" applyFont="1" applyFill="1" applyBorder="1" applyAlignment="1">
      <x:alignment vertical="top" wrapText="1"/>
    </x:xf>
    <x:xf numFmtId="0" fontId="6" fillId="0" borderId="3" xfId="0" applyNumberFormat="1" applyFont="1" applyFill="1" applyBorder="1" applyAlignment="1">
      <x:alignment vertical="top" wrapText="1"/>
    </x:xf>
  </x:cellXfs>
  <x:cellStyles count="1">
    <x:cellStyle name="Normal" xfId="0"/>
  </x:cellStyles>
</x:styleSheet>
</file>

<file path=xl/_rels/workbook.xml.rels>&#65279;<?xml version="1.0" encoding="utf-8"?><Relationships xmlns="http://schemas.openxmlformats.org/package/2006/relationships"><Relationship Type="http://schemas.openxmlformats.org/officeDocument/2006/relationships/styles" Target="/xl/styles.xml" Id="R34c5fec8932d4be7" /><Relationship Type="http://schemas.openxmlformats.org/officeDocument/2006/relationships/theme" Target="/xl/theme/theme1.xml" Id="Rbf5869cf1fce49d3" /><Relationship Type="http://schemas.openxmlformats.org/officeDocument/2006/relationships/sharedStrings" Target="/xl/sharedStrings.xml" Id="R03be314f0bef425b" /><Relationship Type="http://schemas.openxmlformats.org/officeDocument/2006/relationships/worksheet" Target="/xl/worksheets/sheet1.xml" Id="Readeb540d48b4d9a" /><Relationship Type="http://schemas.openxmlformats.org/officeDocument/2006/relationships/worksheet" Target="/xl/worksheets/sheet2.xml" Id="R763adc271f314466" /></Relationships>
</file>

<file path=xl/theme/theme1.xml><?xml version="1.0" encoding="utf-8"?>
<a:theme xmlns:a="http://schemas.openxmlformats.org/drawingml/2006/main" name="ChatGPT">
  <a:themeElements>
    <a:clrScheme name="ChatGPT">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Calibri Light"/>
        <a:ea typeface="Calibri Light"/>
        <a:cs typeface="Calibri Light"/>
      </a:majorFont>
      <a:minorFont>
        <a:latin typeface="Calibri"/>
        <a:ea typeface="Calibri"/>
        <a:cs typeface="Calibri"/>
      </a:minorFont>
    </a:fontScheme>
    <a:fmtScheme name="ChatGPT">
      <a:fillStyleLst>
        <a:solidFill>
          <a:schemeClr val="phClr"/>
        </a:solidFill>
        <a:gradFill>
          <a:gsLst>
            <a:gs pos="0">
              <a:schemeClr val="phClr">
                <a:tint val="67000"/>
                <a:lumMod val="110000"/>
                <a:satMod val="105000"/>
              </a:schemeClr>
            </a:gs>
            <a:gs pos="50000">
              <a:schemeClr val="phClr">
                <a:tint val="73000"/>
                <a:lumMod val="105000"/>
                <a:satMod val="103000"/>
              </a:schemeClr>
            </a:gs>
            <a:gs pos="100000">
              <a:schemeClr val="phClr">
                <a:tint val="81000"/>
                <a:lumMod val="105000"/>
                <a:satMod val="109000"/>
              </a:schemeClr>
            </a:gs>
          </a:gsLst>
          <a:lin ang="5400000" scaled="0"/>
        </a:gradFill>
        <a:gradFill>
          <a:gsLst>
            <a:gs pos="0">
              <a:schemeClr val="phClr">
                <a:tint val="94000"/>
                <a:lumMod val="102000"/>
                <a:satMod val="103000"/>
              </a:schemeClr>
            </a:gs>
            <a:gs pos="50000">
              <a:schemeClr val="phClr">
                <a:shade val="100000"/>
                <a:lumMod val="100000"/>
                <a:satMod val="110000"/>
              </a:schemeClr>
            </a:gs>
            <a:gs pos="100000">
              <a:schemeClr val="phClr">
                <a:shade val="78000"/>
                <a:lumMod val="99000"/>
                <a:satMod val="120000"/>
              </a:schemeClr>
            </a:gs>
          </a:gsLst>
          <a:lin ang="5400000" scaled="0"/>
        </a:gradFill>
      </a:fillStyleLst>
      <a:lnStyleLst>
        <a:ln w="12700">
          <a:solidFill>
            <a:schemeClr val="phClr"/>
          </a:solidFill>
          <a:prstDash val="solid"/>
        </a:ln>
        <a:ln w="19050">
          <a:solidFill>
            <a:schemeClr val="phClr"/>
          </a:solidFill>
          <a:prstDash val="solid"/>
        </a:ln>
        <a:ln w="25400">
          <a:solidFill>
            <a:schemeClr val="phClr"/>
          </a:solidFill>
          <a:prstDash val="solid"/>
        </a:ln>
      </a:lnStyleLst>
      <a:effectStyleLst>
        <a:effectStyle>
          <a:effectLst/>
        </a:effectStyle>
        <a:effectStyle>
          <a:effectLst/>
        </a:effectStyle>
        <a:effectStyle>
          <a:effectLst>
            <a:outerShdw blurRad="57150" dist="19050" dir="5400000">
              <a:srgbClr val="000000">
                <a:alpha val="63000"/>
              </a:srgbClr>
            </a:outerShdw>
          </a:effectLst>
        </a:effectStyle>
      </a:effectStyleLst>
      <a:bgFillStyleLst>
        <a:solidFill>
          <a:schemeClr val="phClr"/>
        </a:solidFill>
        <a:solidFill>
          <a:schemeClr val="phClr">
            <a:tint val="95000"/>
            <a:satMod val="170000"/>
          </a:schemeClr>
        </a:solidFill>
        <a:gradFill>
          <a:gsLst>
            <a:gs pos="0">
              <a:schemeClr val="phClr">
                <a:tint val="93000"/>
                <a:shade val="98000"/>
                <a:lumMod val="102000"/>
                <a:satMod val="150000"/>
              </a:schemeClr>
            </a:gs>
            <a:gs pos="50000">
              <a:schemeClr val="phClr">
                <a:tint val="98000"/>
                <a:shade val="90000"/>
                <a:lumMod val="103000"/>
                <a:satMod val="130000"/>
              </a:schemeClr>
            </a:gs>
            <a:gs pos="100000">
              <a:schemeClr val="phClr">
                <a:shade val="63000"/>
                <a:satMod val="120000"/>
              </a:schemeClr>
            </a:gs>
          </a:gsLst>
          <a:lin ang="5400000" scaled="0"/>
        </a:gradFill>
      </a:bgFillStyleLst>
    </a:fmtScheme>
  </a:themeElements>
</a:theme>
</file>

<file path=xl/worksheets/sheet1.xml><?xml version="1.0" encoding="utf-8"?>
<x:worksheet xmlns:x="http://schemas.openxmlformats.org/spreadsheetml/2006/main">
  <x:sheetPr>
    <x:tabColor rgb="FF6D28D9"/>
  </x:sheetPr>
  <x:sheetViews>
    <x:sheetView showGridLines="0" workbookViewId="0">
      <x:pane xSplit="3" ySplit="6" topLeftCell="D7" activePane="bottomRight" state="frozen"/>
    </x:sheetView>
  </x:sheetViews>
  <x:sheetFormatPr defaultRowHeight="15"/>
  <x:cols>
    <x:col min="1" max="1" width="21" hidden="0" customWidth="1"/>
    <x:col min="2" max="2" width="16" hidden="0" customWidth="1"/>
    <x:col min="3" max="3" width="14" hidden="0" customWidth="1"/>
    <x:col min="4" max="4" width="19" hidden="0" customWidth="1"/>
    <x:col min="5" max="5" width="11" hidden="0" customWidth="1"/>
    <x:col min="6" max="6" width="19" hidden="0" customWidth="1"/>
    <x:col min="7" max="7" width="18" hidden="0" customWidth="1"/>
    <x:col min="8" max="8" width="17" hidden="0" customWidth="1"/>
    <x:col min="9" max="9" width="20" hidden="0" customWidth="1"/>
    <x:col min="10" max="10" width="18" hidden="0" customWidth="1"/>
    <x:col min="11" max="11" width="17" hidden="0" customWidth="1"/>
    <x:col min="12" max="12" width="19" hidden="0" customWidth="1"/>
    <x:col min="13" max="13" width="19" hidden="0" customWidth="1"/>
    <x:col min="14" max="14" width="22" hidden="0" customWidth="1"/>
    <x:col min="15" max="15" width="20" hidden="0" customWidth="1"/>
    <x:col min="16" max="16" width="20" hidden="0" customWidth="1"/>
    <x:col min="17" max="17" width="22" hidden="0" customWidth="1"/>
    <x:col min="18" max="18" width="23" hidden="0" customWidth="1"/>
    <x:col min="19" max="19" width="24" hidden="0" customWidth="1"/>
    <x:col min="20" max="20" width="16" hidden="0" customWidth="1"/>
    <x:col min="21" max="21" width="42" hidden="0" customWidth="1"/>
    <x:col min="22" max="22" width="17" hidden="0" customWidth="1"/>
  </x:cols>
  <x:sheetData>
    <x:row r="1" ht="23" customHeight="1">
      <x:c r="A1" s="1" t="str">
        <x:v>Comparador de costo total de software</x:v>
      </x:c>
      <x:c r="B1" s="1"/>
      <x:c r="C1" s="1"/>
      <x:c r="D1" s="1"/>
      <x:c r="E1" s="1"/>
      <x:c r="F1" s="1"/>
      <x:c r="G1" s="1"/>
      <x:c r="H1" s="1"/>
      <x:c r="I1" s="1"/>
      <x:c r="J1" s="1"/>
      <x:c r="K1" s="1"/>
      <x:c r="L1" s="1"/>
      <x:c r="M1" s="1"/>
      <x:c r="N1" s="1"/>
      <x:c r="O1" s="1"/>
      <x:c r="P1" s="1"/>
      <x:c r="Q1" s="1"/>
      <x:c r="R1" s="1"/>
      <x:c r="S1" s="1"/>
      <x:c r="T1" s="1"/>
      <x:c r="U1" s="1"/>
      <x:c r="V1" s="1"/>
    </x:row>
    <x:row r="2" ht="23" customHeight="1">
      <x:c r="A2" s="2" t="str">
        <x:v>Precios y cuotas consultados en fuentes oficiales el 21/10/2026. Verificá ciclo, región y checkout antes de contratar.</x:v>
      </x:c>
      <x:c r="B2" s="2"/>
      <x:c r="C2" s="2"/>
      <x:c r="D2" s="2"/>
      <x:c r="E2" s="2"/>
      <x:c r="F2" s="2"/>
      <x:c r="G2" s="2"/>
      <x:c r="H2" s="2"/>
      <x:c r="I2" s="2"/>
      <x:c r="J2" s="2"/>
      <x:c r="K2" s="2"/>
      <x:c r="L2" s="2"/>
      <x:c r="M2" s="2"/>
      <x:c r="N2" s="2"/>
      <x:c r="O2" s="2"/>
      <x:c r="P2" s="2"/>
      <x:c r="Q2" s="2"/>
      <x:c r="R2" s="2"/>
      <x:c r="S2" s="2"/>
      <x:c r="T2" s="2"/>
      <x:c r="U2" s="2"/>
      <x:c r="V2" s="2"/>
    </x:row>
    <x:row r="3" ht="23" customHeight="1">
      <x:c r="A3" s="2" t="str">
        <x:v>No hay escenarios ni totales inventados. Cambio, impuestos, extras, personas, consumo y revisión quedan vacíos hasta que cargues tus datos reales.</x:v>
      </x:c>
      <x:c r="B3" s="2"/>
      <x:c r="C3" s="2"/>
      <x:c r="D3" s="2"/>
      <x:c r="E3" s="2"/>
      <x:c r="F3" s="2"/>
      <x:c r="G3" s="2"/>
      <x:c r="H3" s="2"/>
      <x:c r="I3" s="2"/>
      <x:c r="J3" s="2"/>
      <x:c r="K3" s="2"/>
      <x:c r="L3" s="2"/>
      <x:c r="M3" s="2"/>
      <x:c r="N3" s="2"/>
      <x:c r="O3" s="2"/>
      <x:c r="P3" s="2"/>
      <x:c r="Q3" s="2"/>
      <x:c r="R3" s="2"/>
      <x:c r="S3" s="2"/>
      <x:c r="T3" s="2"/>
      <x:c r="U3" s="2"/>
      <x:c r="V3" s="2"/>
    </x:row>
    <x:row r="6" ht="42" customHeight="1">
      <x:c r="A6" s="14" t="str">
        <x:v>Herramienta</x:v>
      </x:c>
      <x:c r="B6" s="14" t="str">
        <x:v>Plan</x:v>
      </x:c>
      <x:c r="C6" s="14" t="str">
        <x:v>Personas / asientos</x:v>
      </x:c>
      <x:c r="D6" s="14" t="str">
        <x:v>Precio mensual del plan</x:v>
      </x:c>
      <x:c r="E6" s="14" t="str">
        <x:v>Moneda</x:v>
      </x:c>
      <x:c r="F6" s="14" t="str">
        <x:v>Tipo de cambio a ARS</x:v>
      </x:c>
      <x:c r="G6" s="14" t="str">
        <x:v>Impuestos/tasas mensuales (moneda)</x:v>
      </x:c>
      <x:c r="H6" s="14" t="str">
        <x:v>Extras mensuales</x:v>
      </x:c>
      <x:c r="I6" s="14" t="str">
        <x:v>Unidad de consumo</x:v>
      </x:c>
      <x:c r="J6" s="14" t="str">
        <x:v>Unidades incluidas/mes</x:v>
      </x:c>
      <x:c r="K6" s="14" t="str">
        <x:v>Unidades usadas/mes</x:v>
      </x:c>
      <x:c r="L6" s="14" t="str">
        <x:v>Minutos aprobados/mes</x:v>
      </x:c>
      <x:c r="M6" s="14" t="str">
        <x:v>Minutos de revisión/mes</x:v>
      </x:c>
      <x:c r="N6" s="14" t="str">
        <x:v>Valor hora de revisión (ARS)</x:v>
      </x:c>
      <x:c r="O6" s="14" t="str">
        <x:v>Costo herramienta (ARS)</x:v>
      </x:c>
      <x:c r="P6" s="14" t="str">
        <x:v>Costo de revisión (ARS)</x:v>
      </x:c>
      <x:c r="Q6" s="14" t="str">
        <x:v>Costo total mensual (ARS)</x:v>
      </x:c>
      <x:c r="R6" s="14" t="str">
        <x:v>Costo mensual/persona (ARS)</x:v>
      </x:c>
      <x:c r="S6" s="14" t="str">
        <x:v>Costo por minuto aprobado (ARS)</x:v>
      </x:c>
      <x:c r="T6" s="14" t="str">
        <x:v>Uso de cuota (%)</x:v>
      </x:c>
      <x:c r="U6" s="14" t="str">
        <x:v>Fuente oficial del precio</x:v>
      </x:c>
      <x:c r="V6" s="14" t="str">
        <x:v>Fecha de consulta</x:v>
      </x:c>
    </x:row>
    <x:row r="7" ht="58" customHeight="1">
      <x:c r="A7" s="19" t="str">
        <x:v>Snov.io</x:v>
      </x:c>
      <x:c r="B7" s="19" t="str">
        <x:v>Starter; mensual</x:v>
      </x:c>
      <x:c r="C7" s="19"/>
      <x:c r="D7" s="21" t="n">
        <x:v>39</x:v>
      </x:c>
      <x:c r="E7" s="19" t="str">
        <x:v>USD</x:v>
      </x:c>
      <x:c r="F7" s="23"/>
      <x:c r="G7" s="21"/>
      <x:c r="H7" s="21"/>
      <x:c r="I7" s="19" t="str">
        <x:v>Créditos Finder/Verifier (5.000 recipients; 75 tokens)</x:v>
      </x:c>
      <x:c r="J7" s="25" t="n">
        <x:v>1000</x:v>
      </x:c>
      <x:c r="K7" s="25"/>
      <x:c r="L7" s="25"/>
      <x:c r="M7" s="25"/>
      <x:c r="N7" s="21"/>
      <x:c r="O7" s="27" t="str">
        <x:f>IF(COUNT(D7,F7,G7,H7)&lt;4,"",((D7+G7+H7)*F7))</x:f>
      </x:c>
      <x:c r="P7" s="27" t="str">
        <x:f>IF(OR(M7="",N7=""),"",M7/60*N7)</x:f>
      </x:c>
      <x:c r="Q7" s="27" t="str">
        <x:f>IF(OR(O7="",P7=""),"",SUM(O7:P7))</x:f>
      </x:c>
      <x:c r="R7" s="27" t="str">
        <x:f>IF(OR(Q7="",C7="",C7&lt;=0),"",Q7/C7)</x:f>
      </x:c>
      <x:c r="S7" s="27" t="str">
        <x:f>IF(OR(Q7="",L7="",L7&lt;=0),"",Q7/L7)</x:f>
      </x:c>
      <x:c r="T7" s="29" t="str">
        <x:f>IF(OR(J7="",K7="",J7&lt;=0),"",K7/J7)</x:f>
      </x:c>
      <x:c r="U7" s="19" t="str">
        <x:v>https://snov.io/pricing</x:v>
      </x:c>
      <x:c r="V7" s="31" t="str">
        <x:v>21/10/2026</x:v>
      </x:c>
    </x:row>
    <x:row r="8" ht="58" customHeight="1">
      <x:c r="A8" s="19" t="str">
        <x:v>ElevenLabs</x:v>
      </x:c>
      <x:c r="B8" s="19" t="str">
        <x:v>Starter; mensual</x:v>
      </x:c>
      <x:c r="C8" s="19"/>
      <x:c r="D8" s="21" t="n">
        <x:v>6</x:v>
      </x:c>
      <x:c r="E8" s="19" t="str">
        <x:v>USD</x:v>
      </x:c>
      <x:c r="F8" s="23"/>
      <x:c r="G8" s="21"/>
      <x:c r="H8" s="21"/>
      <x:c r="I8" s="19" t="str">
        <x:v>Créditos compartidos</x:v>
      </x:c>
      <x:c r="J8" s="25" t="n">
        <x:v>30000</x:v>
      </x:c>
      <x:c r="K8" s="25"/>
      <x:c r="L8" s="25"/>
      <x:c r="M8" s="25"/>
      <x:c r="N8" s="21"/>
      <x:c r="O8" s="27" t="str">
        <x:f>IF(COUNT(D8,F8,G8,H8)&lt;4,"",((D8+G8+H8)*F8))</x:f>
      </x:c>
      <x:c r="P8" s="27" t="str">
        <x:f>IF(OR(M8="",N8=""),"",M8/60*N8)</x:f>
      </x:c>
      <x:c r="Q8" s="27" t="str">
        <x:f>IF(OR(O8="",P8=""),"",SUM(O8:P8))</x:f>
      </x:c>
      <x:c r="R8" s="27" t="str">
        <x:f>IF(OR(Q8="",C8="",C8&lt;=0),"",Q8/C8)</x:f>
      </x:c>
      <x:c r="S8" s="27" t="str">
        <x:f>IF(OR(Q8="",L8="",L8&lt;=0),"",Q8/L8)</x:f>
      </x:c>
      <x:c r="T8" s="29" t="str">
        <x:f>IF(OR(J8="",K8="",J8&lt;=0),"",K8/J8)</x:f>
      </x:c>
      <x:c r="U8" s="19" t="str">
        <x:v>https://elevenlabs.io/pricing</x:v>
      </x:c>
      <x:c r="V8" s="31" t="str">
        <x:v>21/10/2026</x:v>
      </x:c>
    </x:row>
    <x:row r="9" ht="58" customHeight="1">
      <x:c r="A9" s="19" t="str">
        <x:v>InVideo AI</x:v>
      </x:c>
      <x:c r="B9" s="19" t="str">
        <x:v>Starter; precio por asiento, facturación anual</x:v>
      </x:c>
      <x:c r="C9" s="19"/>
      <x:c r="D9" s="21" t="n">
        <x:v>10</x:v>
      </x:c>
      <x:c r="E9" s="19" t="str">
        <x:v>USD</x:v>
      </x:c>
      <x:c r="F9" s="23"/>
      <x:c r="G9" s="21"/>
      <x:c r="H9" s="21"/>
      <x:c r="I9" s="19" t="str">
        <x:v>Créditos por asiento/mes</x:v>
      </x:c>
      <x:c r="J9" s="25" t="str">
        <x:f>IF(OR(C9="",C9&lt;=0),"",400*C9)</x:f>
      </x:c>
      <x:c r="K9" s="25"/>
      <x:c r="L9" s="25"/>
      <x:c r="M9" s="25"/>
      <x:c r="N9" s="21"/>
      <x:c r="O9" s="27" t="str">
        <x:f>IF(OR(C9="",C9&lt;=0,COUNT(D9,F9,G9,H9)&lt;4),"",((D9*C9+G9+H9)*F9))</x:f>
      </x:c>
      <x:c r="P9" s="27" t="str">
        <x:f>IF(OR(M9="",N9=""),"",M9/60*N9)</x:f>
      </x:c>
      <x:c r="Q9" s="27" t="str">
        <x:f>IF(OR(O9="",P9=""),"",SUM(O9:P9))</x:f>
      </x:c>
      <x:c r="R9" s="27" t="str">
        <x:f>IF(OR(Q9="",C9="",C9&lt;=0),"",Q9/C9)</x:f>
      </x:c>
      <x:c r="S9" s="27" t="str">
        <x:f>IF(OR(Q9="",L9="",L9&lt;=0),"",Q9/L9)</x:f>
      </x:c>
      <x:c r="T9" s="29" t="str">
        <x:f>IF(OR(J9="",K9="",J9&lt;=0),"",K9/J9)</x:f>
      </x:c>
      <x:c r="U9" s="19" t="str">
        <x:v>https://invideo.io/pricing/</x:v>
      </x:c>
      <x:c r="V9" s="31" t="str">
        <x:v>21/10/2026</x:v>
      </x:c>
    </x:row>
    <x:row r="10" ht="58" customHeight="1">
      <x:c r="A10" s="19" t="str">
        <x:v>GuidelyPro.AI</x:v>
      </x:c>
      <x:c r="B10" s="19" t="str">
        <x:v>Beginner; más 10% de ingresos atribuidos</x:v>
      </x:c>
      <x:c r="C10" s="19"/>
      <x:c r="D10" s="21" t="n">
        <x:v>99</x:v>
      </x:c>
      <x:c r="E10" s="19" t="str">
        <x:v>USD</x:v>
      </x:c>
      <x:c r="F10" s="23"/>
      <x:c r="G10" s="21"/>
      <x:c r="H10" s="21"/>
      <x:c r="I10" s="19" t="str">
        <x:v>Ingresos atribuidos; comisión variable 10%</x:v>
      </x:c>
      <x:c r="J10" s="25"/>
      <x:c r="K10" s="25"/>
      <x:c r="L10" s="25"/>
      <x:c r="M10" s="25"/>
      <x:c r="N10" s="21"/>
      <x:c r="O10" s="27" t="str">
        <x:f>IF(COUNT(D10,F10,G10,H10)&lt;4,"",((D10+G10+H10)*F10))</x:f>
      </x:c>
      <x:c r="P10" s="27" t="str">
        <x:f>IF(OR(M10="",N10=""),"",M10/60*N10)</x:f>
      </x:c>
      <x:c r="Q10" s="27" t="str">
        <x:f>IF(OR(O10="",P10=""),"",SUM(O10:P10))</x:f>
      </x:c>
      <x:c r="R10" s="27" t="str">
        <x:f>IF(OR(Q10="",C10="",C10&lt;=0),"",Q10/C10)</x:f>
      </x:c>
      <x:c r="S10" s="27" t="str">
        <x:f>IF(OR(Q10="",L10="",L10&lt;=0),"",Q10/L10)</x:f>
      </x:c>
      <x:c r="T10" s="29" t="str">
        <x:f>IF(OR(J10="",K10="",J10&lt;=0),"",K10/J10)</x:f>
      </x:c>
      <x:c r="U10" s="19" t="str">
        <x:v>https://guidelypro.ai/pricing</x:v>
      </x:c>
      <x:c r="V10" s="31" t="str">
        <x:v>21/10/2026</x:v>
      </x:c>
    </x:row>
    <x:row r="11" ht="58" customHeight="1">
      <x:c r="A11" s="20" t="str">
        <x:v>Fenrik.chat</x:v>
      </x:c>
      <x:c r="B11" s="20" t="str">
        <x:v>AI Assistant; desde $69/mes (moneda no indicada)</x:v>
      </x:c>
      <x:c r="C11" s="20"/>
      <x:c r="D11" s="22" t="n">
        <x:v>69</x:v>
      </x:c>
      <x:c r="E11" s="20" t="str">
        <x:v>$ (moneda no indicada)</x:v>
      </x:c>
      <x:c r="F11" s="24"/>
      <x:c r="G11" s="22"/>
      <x:c r="H11" s="22"/>
      <x:c r="I11" s="20" t="str">
        <x:v>Cuota mensual no publicada en la página consultada</x:v>
      </x:c>
      <x:c r="J11" s="26"/>
      <x:c r="K11" s="26"/>
      <x:c r="L11" s="26"/>
      <x:c r="M11" s="26"/>
      <x:c r="N11" s="22"/>
      <x:c r="O11" s="28" t="str">
        <x:f>IF(COUNT(D11,F11,G11,H11)&lt;4,"",((D11+G11+H11)*F11))</x:f>
      </x:c>
      <x:c r="P11" s="28" t="str">
        <x:f>IF(OR(M11="",N11=""),"",M11/60*N11)</x:f>
      </x:c>
      <x:c r="Q11" s="28" t="str">
        <x:f>IF(OR(O11="",P11=""),"",SUM(O11:P11))</x:f>
      </x:c>
      <x:c r="R11" s="28" t="str">
        <x:f>IF(OR(Q11="",C11="",C11&lt;=0),"",Q11/C11)</x:f>
      </x:c>
      <x:c r="S11" s="28" t="str">
        <x:f>IF(OR(Q11="",L11="",L11&lt;=0),"",Q11/L11)</x:f>
      </x:c>
      <x:c r="T11" s="30" t="str">
        <x:f>IF(OR(J11="",K11="",J11&lt;=0),"",K11/J11)</x:f>
      </x:c>
      <x:c r="U11" s="20" t="str">
        <x:v>https://www.fenrik.chat/en</x:v>
      </x:c>
      <x:c r="V11" s="32" t="str">
        <x:v>21/10/2026</x:v>
      </x:c>
    </x:row>
  </x:sheetData>
  <x:pageMargins left="0.7" right="0.7" top="0.75" bottom="0.75" header="0.3" footer="0.3"/>
</x:worksheet>
</file>

<file path=xl/worksheets/sheet2.xml><?xml version="1.0" encoding="utf-8"?>
<x:worksheet xmlns:x="http://schemas.openxmlformats.org/spreadsheetml/2006/main">
  <x:sheetPr>
    <x:tabColor rgb="FF9CA3AF"/>
  </x:sheetPr>
  <x:sheetViews>
    <x:sheetView showGridLines="0" workbookViewId="0">
      <x:pane ySplit="1" topLeftCell="A2" activePane="bottomLeft" state="frozen"/>
    </x:sheetView>
  </x:sheetViews>
  <x:sheetFormatPr defaultRowHeight="15"/>
  <x:cols>
    <x:col min="1" max="1" width="26" hidden="0" customWidth="1"/>
    <x:col min="2" max="2" width="100" hidden="0" customWidth="1"/>
  </x:cols>
  <x:sheetData>
    <x:row r="1" ht="32" customHeight="1">
      <x:c r="A1" s="40" t="str">
        <x:v>Guía para completar el comparador</x:v>
      </x:c>
      <x:c r="B1" s="40" t="str"/>
    </x:row>
    <x:row r="2" ht="108" customHeight="1">
      <x:c r="A2" s="41" t="str">
        <x:v>1. Compará el mismo trabajo</x:v>
      </x:c>
      <x:c r="B2" s="42" t="str">
        <x:v>Usá la misma cantidad de personas, volumen, tarea y criterio de aceptación para cada alternativa. En InVideo Starter, ingresá en D el precio mensual por asiento y en C la cantidad de asientos: la plantilla calcula el costo del equipo. En las otras referencias, ingresá el precio mensual total que cubre el equipo. Si usás el equivalente mensual de un plan anual, anotá que se paga por adelantado.</x:v>
      </x:c>
    </x:row>
    <x:row r="3" ht="108" customHeight="1">
      <x:c r="A3" s="41" t="str">
        <x:v>2. Precios y límites precargados</x:v>
      </x:c>
      <x:c r="B3" s="42" t="str">
        <x:v>Se copiaron datos públicos de páginas oficiales consultadas el 21/10/2026. Snov Starter: US$39/mes, 1.000 créditos, 5.000 destinatarios y 75 tokens; ElevenLabs Starter: US$6/mes y 30.000 créditos compartidos; InVideo Starter: US$10 por asiento/mes, facturación anual y 400 créditos por asiento/mes; GuidelyPro Beginner: US$99/mes + 10% de ingresos atribuidos; Fenrik: desde $69/mes, moneda no especificada en la página consultada.</x:v>
      </x:c>
    </x:row>
    <x:row r="4" ht="108" customHeight="1">
      <x:c r="A4" s="41" t="str">
        <x:v>3. Verificá las condiciones</x:v>
      </x:c>
      <x:c r="B4" s="42" t="str">
        <x:v>Las páginas oficiales pueden cambiar por región, ciclo, impuestos y promoción. Revisá el checkout, renovación, cantidad de asientos, límites, excedentes y condiciones antes de contratar. Cada fila incluye fuente y fecha. No uses un enlace de afiliado como fuente única del precio.</x:v>
      </x:c>
    </x:row>
    <x:row r="5" ht="108" customHeight="1">
      <x:c r="A5" s="41" t="str">
        <x:v>4. Cargá tus costos de facturación</x:v>
      </x:c>
      <x:c r="B5" s="42" t="str">
        <x:v>Dejé tipo de cambio, impuestos/tasas y extras vacíos. Completalos con el importe efectivo de tu tarjeta, banco, checkout o factura, en la moneda de la suscripción. Si el total ya incluye un cargo, no lo cuentes dos veces. No pongas 0 cuando el dato es desconocido; usá 0 solo si confirmaste que no aplica.</x:v>
      </x:c>
    </x:row>
    <x:row r="6" ht="108" customHeight="1">
      <x:c r="A6" s="41" t="str">
        <x:v>5. Consumo real</x:v>
      </x:c>
      <x:c r="B6" s="42" t="str">
        <x:v>Las cuotas oficiales disponibles están precargadas. La cantidad usada queda vacía: obtenela del panel de uso del proveedor para el mismo período. Los créditos de distintos productos no son equivalentes. GuidelyPro cobra una parte variable ligada a ingresos atribuidos; ingresá el cargo real que muestra su reporte/factura.</x:v>
      </x:c>
    </x:row>
    <x:row r="7" ht="108" customHeight="1">
      <x:c r="A7" s="41" t="str">
        <x:v>6. Revisión y resultado</x:v>
      </x:c>
      <x:c r="B7" s="42" t="str">
        <x:v>Minutos aprobados, minutos de revisión y valor hora quedan vacíos porque dependen de tu prueba y del costo de tu equipo. Registralos con un protocolo y un caso de uso reales. No son mediciones de Nopaall.</x:v>
      </x:c>
    </x:row>
    <x:row r="8" ht="108" customHeight="1">
      <x:c r="A8" s="41" t="str">
        <x:v>7. Leé los resultados</x:v>
      </x:c>
      <x:c r="B8" s="42" t="str">
        <x:v>Las celdas grises calculan costos cuando están completos los datos requeridos. Si faltan datos, quedan vacías: no significa costo cero. El porcentaje de cuota solo aparece cuando ingresás unidades incluidas y usadas.</x:v>
      </x:c>
    </x:row>
    <x:row r="9" ht="108" customHeight="1">
      <x:c r="A9" s="41" t="str">
        <x:v>Fórmula</x:v>
      </x:c>
      <x:c r="B9" s="42" t="str">
        <x:v>Plan con cuota total: (precio + impuestos/tasas + extras) × tipo de cambio. InVideo Starter: (precio por asiento × asientos en C9 + impuestos + extras) × tipo de cambio. Revisión = minutos ÷ 60 × valor hora; total = costo de herramienta + revisión; por persona = total ÷ personas; por minuto aprobado = total ÷ minutos aprobados.</x:v>
      </x:c>
    </x:row>
    <x:row r="10" ht="108" customHeight="1">
      <x:c r="A10" s="41" t="str">
        <x:v>Alcance y límites</x:v>
      </x:c>
      <x:c r="B10" s="42" t="str">
        <x:v>La planilla no fija tu tratamiento tributario ni consulta tipos de cambio en vivo. Tampoco evalúa calidad, privacidad, derechos de uso, seguridad, integraciones ni cumplimiento normativo. Confirmá esos puntos por separado.</x:v>
      </x:c>
    </x:row>
    <x:row r="11" ht="108" customHeight="1">
      <x:c r="A11" s="41" t="str">
        <x:v>Fuentes</x:v>
      </x:c>
      <x:c r="B11" s="42" t="str">
        <x:v>Snov.io: https://snov.io/pricing · ElevenLabs: https://elevenlabs.io/pricing · InVideo: https://invideo.io/pricing/ · GuidelyPro: https://guidelypro.ai/pricing · Fenrik (precio general): https://www.fenrik.chat/en · Fenrik (región/precios): https://www.fenrik.chat/en/pricing. Consulta: 21/10/2026.</x:v>
      </x:c>
    </x:row>
    <x:row r="12" ht="108" customHeight="1">
      <x:c r="A12" s="43"/>
      <x:c r="B12" s="44"/>
    </x:row>
  </x:sheetData>
  <x:pageMargins left="0.7" right="0.7" top="0.75" bottom="0.75" header="0.3" footer="0.3"/>
</x:worksheet>
</file>